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EMPEXP" sheetId="1" r:id="rId1"/>
  </sheets>
  <externalReferences>
    <externalReference r:id="rId4"/>
  </externalReferences>
  <definedNames>
    <definedName name="_xlnm.Print_Area" localSheetId="0">'EMPEXP'!$A$1:$G$56</definedName>
    <definedName name="DIA_ATUAL">#REF!</definedName>
    <definedName name="DIA_UTIL_ANO_ANTERIOR">#REF!</definedName>
    <definedName name="DIA_UTIL_MES_ANTERIOR">#REF!</definedName>
    <definedName name="DIA_UTIL_MES_ATUAL">#REF!</definedName>
    <definedName name="Lista">#REF!</definedName>
    <definedName name="PERIODO_MES_ATUAL">#REF!</definedName>
    <definedName name="_xlnm.Print_Titles" localSheetId="0">'EMPEXP'!$1:$8</definedName>
  </definedNames>
  <calcPr fullCalcOnLoad="1"/>
</workbook>
</file>

<file path=xl/sharedStrings.xml><?xml version="1.0" encoding="utf-8"?>
<sst xmlns="http://schemas.openxmlformats.org/spreadsheetml/2006/main" count="100" uniqueCount="97">
  <si>
    <t>Part %</t>
  </si>
  <si>
    <t>EXPORTAÇÃO BRASILEIRA</t>
  </si>
  <si>
    <t>US$ FOB</t>
  </si>
  <si>
    <t>TOTAL GERAL</t>
  </si>
  <si>
    <t>Var%</t>
  </si>
  <si>
    <t>OBS: -- Quando VAR% maior que 999,99</t>
  </si>
  <si>
    <t>Descrição (NCM)</t>
  </si>
  <si>
    <t>O/</t>
  </si>
  <si>
    <t>PRINCIPAIS EMPRESAS</t>
  </si>
  <si>
    <t>TOTAL DAS PRINCIPAIS EMPRESAS</t>
  </si>
  <si>
    <t>DEMAIS EMPRESAS</t>
  </si>
  <si>
    <t>EMPEXP</t>
  </si>
  <si>
    <t>PARANA</t>
  </si>
  <si>
    <t>JAN - 2016</t>
  </si>
  <si>
    <t>2016 (JAN - JAN)</t>
  </si>
  <si>
    <t>2015 (JAN - JAN)</t>
  </si>
  <si>
    <t>JAN - JAN</t>
  </si>
  <si>
    <t>2016/2015</t>
  </si>
  <si>
    <t>COOPERATIVA AGROPECUARIA MOURAOENSE LTDA</t>
  </si>
  <si>
    <t>291,88</t>
  </si>
  <si>
    <t>CARGILL AGRICOLA S A</t>
  </si>
  <si>
    <t>9,91</t>
  </si>
  <si>
    <t>BRF S.A.</t>
  </si>
  <si>
    <t>-6,46</t>
  </si>
  <si>
    <t>RENAULT DO BRASIL S.A</t>
  </si>
  <si>
    <t>76,09</t>
  </si>
  <si>
    <t>BUNGE ALIMENTOS S/A</t>
  </si>
  <si>
    <t>243,85</t>
  </si>
  <si>
    <t>USINA DE ACUCAR SANTA TEREZINHA LTDA</t>
  </si>
  <si>
    <t>1,59</t>
  </si>
  <si>
    <t>KLABIN S.A.</t>
  </si>
  <si>
    <t>3,01</t>
  </si>
  <si>
    <t>LOUIS DREYFUS COMMODITIES BRASIL S.A.</t>
  </si>
  <si>
    <t>-2,27</t>
  </si>
  <si>
    <t>SEARA ALIMENTOS LTDA</t>
  </si>
  <si>
    <t>9,34</t>
  </si>
  <si>
    <t>COPACOL-COOPERATIVA AGROINDUSTRIAL CONSOLATA</t>
  </si>
  <si>
    <t>24,67</t>
  </si>
  <si>
    <t>COMPANHIA CACIQUE DE CAFE SOLUVEL</t>
  </si>
  <si>
    <t>-1,96</t>
  </si>
  <si>
    <t>VOLVO DO BRASIL VEICULOS LTDA</t>
  </si>
  <si>
    <t>17,20</t>
  </si>
  <si>
    <t>SEARA-IND. E COMERCIO DE PRODUTOS AGRO-PECUARIOS LTDA</t>
  </si>
  <si>
    <t>85,12</t>
  </si>
  <si>
    <t>C.VALE - COOPERATIVA AGROINDUSTRIAL</t>
  </si>
  <si>
    <t>-45,56</t>
  </si>
  <si>
    <t>COOPERATIVA AGROINDUSTRIAL LAR</t>
  </si>
  <si>
    <t>-13,75</t>
  </si>
  <si>
    <t>PETROLEO BRASILEIRO S A PETROBRAS</t>
  </si>
  <si>
    <t>-29,41</t>
  </si>
  <si>
    <t>GONCALVES &amp; TORTOLA S/A</t>
  </si>
  <si>
    <t>51,88</t>
  </si>
  <si>
    <t>CERVEJARIA PETROPOLIS S/A</t>
  </si>
  <si>
    <t>--</t>
  </si>
  <si>
    <t>CHS DO BRASIL - GRAOS E FERTILIZANTES LTDA.</t>
  </si>
  <si>
    <t>-67,97</t>
  </si>
  <si>
    <t>AGRICOLA JANDELLE LTDA</t>
  </si>
  <si>
    <t>61,69</t>
  </si>
  <si>
    <t>CIA. IGUACU DE CAFE SOLUVEL</t>
  </si>
  <si>
    <t>-3,33</t>
  </si>
  <si>
    <t>ROBERT BOSCH LIMITADA</t>
  </si>
  <si>
    <t>-30,62</t>
  </si>
  <si>
    <t>NIDERA SEMENTES LTDA.</t>
  </si>
  <si>
    <t>-78,43</t>
  </si>
  <si>
    <t>BRASPINE MADEIRAS LTDA</t>
  </si>
  <si>
    <t>1,86</t>
  </si>
  <si>
    <t>YARA BRASIL FERTILIZANTES S/A</t>
  </si>
  <si>
    <t>297,89</t>
  </si>
  <si>
    <t>COOPAVEL COOPERATIVA AGROINDUSTRIAL</t>
  </si>
  <si>
    <t>-47,01</t>
  </si>
  <si>
    <t>USINA ALTO ALEGRE S/A - ACUCAR E ALCOOL</t>
  </si>
  <si>
    <t>-75,48</t>
  </si>
  <si>
    <t>VIBRA  AGROINDUSTRIAL  S/A</t>
  </si>
  <si>
    <t>18,89</t>
  </si>
  <si>
    <t>TETRA PAK LTDA</t>
  </si>
  <si>
    <t>8,36</t>
  </si>
  <si>
    <t>ADM DO BRASIL LTDA</t>
  </si>
  <si>
    <t>164,13</t>
  </si>
  <si>
    <t>COOPERATIVA AGRICOLA REGIONAL DE PRODUTORES DE CANA LTD</t>
  </si>
  <si>
    <t>113,14</t>
  </si>
  <si>
    <t>CARGILL ALIMENTOS LTDA</t>
  </si>
  <si>
    <t>COMPANHIA SIDERURGICA NACIONAL</t>
  </si>
  <si>
    <t>-39,89</t>
  </si>
  <si>
    <t>BRASLUMBER INDUSTRIA DE MOLDURAS LTDA</t>
  </si>
  <si>
    <t>-14,38</t>
  </si>
  <si>
    <t>J.N.J. COMERCIAL, IMPORTADORA E EXPORTADORA DE CARNES L</t>
  </si>
  <si>
    <t>186,73</t>
  </si>
  <si>
    <t>INDUSTRIA DE COMPENSADOS SUDATI LTDA</t>
  </si>
  <si>
    <t>-12,45</t>
  </si>
  <si>
    <t>CNH INDUSTRIAL LATIN AMERICA LTDA.</t>
  </si>
  <si>
    <t>-44,52</t>
  </si>
  <si>
    <t>COOPERATIVA CENTRAL AGROPECUARIA SUDOESTE</t>
  </si>
  <si>
    <t>12,59</t>
  </si>
  <si>
    <t>INTEGRADA COOPERATIVA AGROINDUSTRIAL</t>
  </si>
  <si>
    <t>380,19</t>
  </si>
  <si>
    <t>COOPERATIVA AGROINDUSTRIAL COPAGRIL</t>
  </si>
  <si>
    <t>13,18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</si>
</sst>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  <numFmt numFmtId="165" formatCode="#,##0.00_ ;\-#,##0.00\ "/>
    <numFmt numFmtId="166" formatCode="_([$€]* #,##0.00_);_([$€]* \(#,##0.00\);_([$€]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2" fillId="0" borderId="0" applyFont="0" applyFill="0" applyBorder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164" fontId="0" fillId="0" borderId="0" xfId="62" applyNumberFormat="1" applyFont="1" applyAlignment="1">
      <alignment vertical="center"/>
    </xf>
    <xf numFmtId="2" fontId="0" fillId="0" borderId="0" xfId="0" applyNumberFormat="1" applyAlignment="1">
      <alignment horizontal="right" vertical="center"/>
    </xf>
    <xf numFmtId="0" fontId="44" fillId="0" borderId="0" xfId="0" applyFont="1" applyAlignment="1">
      <alignment vertical="center"/>
    </xf>
    <xf numFmtId="164" fontId="44" fillId="0" borderId="0" xfId="62" applyNumberFormat="1" applyFont="1" applyAlignment="1">
      <alignment vertical="center"/>
    </xf>
    <xf numFmtId="2" fontId="44" fillId="0" borderId="0" xfId="0" applyNumberFormat="1" applyFont="1" applyAlignment="1">
      <alignment horizontal="right" vertical="center"/>
    </xf>
    <xf numFmtId="0" fontId="44" fillId="0" borderId="0" xfId="0" applyFont="1" applyAlignment="1">
      <alignment horizontal="right" vertical="center"/>
    </xf>
    <xf numFmtId="2" fontId="45" fillId="0" borderId="10" xfId="0" applyNumberFormat="1" applyFont="1" applyBorder="1" applyAlignment="1">
      <alignment horizontal="center" vertical="center"/>
    </xf>
    <xf numFmtId="164" fontId="46" fillId="0" borderId="11" xfId="62" applyNumberFormat="1" applyFont="1" applyBorder="1" applyAlignment="1">
      <alignment horizontal="center" vertical="center"/>
    </xf>
    <xf numFmtId="2" fontId="46" fillId="0" borderId="0" xfId="0" applyNumberFormat="1" applyFont="1" applyBorder="1" applyAlignment="1">
      <alignment horizontal="right" vertical="center"/>
    </xf>
    <xf numFmtId="2" fontId="46" fillId="0" borderId="0" xfId="0" applyNumberFormat="1" applyFont="1" applyBorder="1" applyAlignment="1">
      <alignment horizontal="center" vertical="center"/>
    </xf>
    <xf numFmtId="49" fontId="46" fillId="0" borderId="12" xfId="0" applyNumberFormat="1" applyFont="1" applyBorder="1" applyAlignment="1">
      <alignment horizontal="center" vertical="center"/>
    </xf>
    <xf numFmtId="164" fontId="46" fillId="0" borderId="13" xfId="62" applyNumberFormat="1" applyFont="1" applyBorder="1" applyAlignment="1">
      <alignment horizontal="center" vertical="center"/>
    </xf>
    <xf numFmtId="2" fontId="46" fillId="0" borderId="14" xfId="0" applyNumberFormat="1" applyFont="1" applyBorder="1" applyAlignment="1">
      <alignment horizontal="center" vertical="center"/>
    </xf>
    <xf numFmtId="2" fontId="46" fillId="0" borderId="15" xfId="0" applyNumberFormat="1" applyFont="1" applyBorder="1" applyAlignment="1">
      <alignment horizontal="center" vertical="center"/>
    </xf>
    <xf numFmtId="165" fontId="44" fillId="0" borderId="0" xfId="62" applyNumberFormat="1" applyFont="1" applyAlignment="1">
      <alignment horizontal="right" vertical="center"/>
    </xf>
    <xf numFmtId="165" fontId="0" fillId="0" borderId="0" xfId="62" applyNumberFormat="1" applyFont="1" applyAlignment="1">
      <alignment horizontal="right" vertical="center"/>
    </xf>
    <xf numFmtId="49" fontId="44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3" fillId="0" borderId="0" xfId="49" applyFont="1" applyAlignment="1">
      <alignment horizontal="right"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44" fillId="0" borderId="0" xfId="0" applyFont="1" applyAlignment="1">
      <alignment horizontal="left" vertical="center"/>
    </xf>
    <xf numFmtId="2" fontId="49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164" fontId="27" fillId="0" borderId="0" xfId="62" applyNumberFormat="1" applyFont="1" applyAlignment="1">
      <alignment vertical="center"/>
    </xf>
    <xf numFmtId="2" fontId="27" fillId="0" borderId="0" xfId="0" applyNumberFormat="1" applyFont="1" applyAlignment="1">
      <alignment horizontal="right" vertical="center"/>
    </xf>
    <xf numFmtId="164" fontId="45" fillId="0" borderId="16" xfId="62" applyNumberFormat="1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49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vertical="center"/>
    </xf>
    <xf numFmtId="164" fontId="44" fillId="33" borderId="0" xfId="62" applyNumberFormat="1" applyFont="1" applyFill="1" applyAlignment="1">
      <alignment vertical="center"/>
    </xf>
    <xf numFmtId="2" fontId="44" fillId="33" borderId="0" xfId="0" applyNumberFormat="1" applyFont="1" applyFill="1" applyAlignment="1">
      <alignment horizontal="right" vertical="center"/>
    </xf>
    <xf numFmtId="165" fontId="44" fillId="33" borderId="0" xfId="62" applyNumberFormat="1" applyFont="1" applyFill="1" applyAlignment="1">
      <alignment horizontal="right" vertical="center"/>
    </xf>
    <xf numFmtId="49" fontId="44" fillId="34" borderId="0" xfId="0" applyNumberFormat="1" applyFont="1" applyFill="1" applyAlignment="1">
      <alignment horizontal="center" vertical="center"/>
    </xf>
    <xf numFmtId="0" fontId="44" fillId="34" borderId="0" xfId="0" applyFont="1" applyFill="1" applyAlignment="1">
      <alignment vertical="center"/>
    </xf>
    <xf numFmtId="164" fontId="44" fillId="34" borderId="0" xfId="62" applyNumberFormat="1" applyFont="1" applyFill="1" applyAlignment="1">
      <alignment vertical="center"/>
    </xf>
    <xf numFmtId="2" fontId="44" fillId="34" borderId="0" xfId="0" applyNumberFormat="1" applyFont="1" applyFill="1" applyAlignment="1">
      <alignment horizontal="right" vertical="center"/>
    </xf>
    <xf numFmtId="165" fontId="44" fillId="34" borderId="0" xfId="62" applyNumberFormat="1" applyFont="1" applyFill="1" applyAlignment="1">
      <alignment horizontal="right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Incorreto" xfId="45"/>
    <cellStyle name="Currency" xfId="46"/>
    <cellStyle name="Currency [0]" xfId="47"/>
    <cellStyle name="Neutra" xfId="48"/>
    <cellStyle name="Normal 2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  <cellStyle name="Vírgula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971550</xdr:colOff>
      <xdr:row>4</xdr:row>
      <xdr:rowOff>76200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190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C_2013_M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ário"/>
      <sheetName val="PARAMETR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showGridLines="0" tabSelected="1" zoomScale="85" zoomScaleNormal="85" workbookViewId="0" topLeftCell="A1">
      <selection activeCell="B46" sqref="B46"/>
    </sheetView>
  </sheetViews>
  <sheetFormatPr defaultColWidth="9.140625" defaultRowHeight="12.75" customHeight="1"/>
  <cols>
    <col min="1" max="1" width="3.28125" style="1" customWidth="1"/>
    <col min="2" max="2" width="43.7109375" style="1" customWidth="1"/>
    <col min="3" max="3" width="12.8515625" style="2" customWidth="1"/>
    <col min="4" max="4" width="6.00390625" style="3" customWidth="1"/>
    <col min="5" max="5" width="12.8515625" style="2" customWidth="1"/>
    <col min="6" max="6" width="5.57421875" style="3" customWidth="1"/>
    <col min="7" max="7" width="10.140625" style="3" customWidth="1"/>
    <col min="8" max="8" width="26.140625" style="1" bestFit="1" customWidth="1"/>
    <col min="9" max="9" width="29.00390625" style="1" bestFit="1" customWidth="1"/>
    <col min="10" max="10" width="30.28125" style="1" bestFit="1" customWidth="1"/>
    <col min="11" max="16384" width="9.140625" style="1" customWidth="1"/>
  </cols>
  <sheetData>
    <row r="1" spans="3:7" ht="12.75" customHeight="1">
      <c r="C1" s="19" t="s">
        <v>1</v>
      </c>
      <c r="G1" s="26"/>
    </row>
    <row r="2" spans="3:7" ht="12.75" customHeight="1">
      <c r="C2" s="19" t="s">
        <v>12</v>
      </c>
      <c r="G2" s="26" t="s">
        <v>11</v>
      </c>
    </row>
    <row r="3" ht="12.75" customHeight="1">
      <c r="C3" s="20" t="s">
        <v>8</v>
      </c>
    </row>
    <row r="5" ht="12.75" customHeight="1">
      <c r="G5" s="21" t="s">
        <v>13</v>
      </c>
    </row>
    <row r="6" spans="1:7" ht="12.75" customHeight="1">
      <c r="A6" s="22"/>
      <c r="B6" s="22"/>
      <c r="C6" s="31" t="s">
        <v>14</v>
      </c>
      <c r="D6" s="32"/>
      <c r="E6" s="31" t="s">
        <v>15</v>
      </c>
      <c r="F6" s="32"/>
      <c r="G6" s="8" t="s">
        <v>4</v>
      </c>
    </row>
    <row r="7" spans="1:7" ht="12.75" customHeight="1">
      <c r="A7" s="23" t="s">
        <v>7</v>
      </c>
      <c r="B7" s="23" t="s">
        <v>6</v>
      </c>
      <c r="C7" s="9"/>
      <c r="D7" s="10"/>
      <c r="E7" s="9"/>
      <c r="F7" s="11"/>
      <c r="G7" s="12" t="s">
        <v>16</v>
      </c>
    </row>
    <row r="8" spans="1:7" ht="12.75" customHeight="1">
      <c r="A8" s="24"/>
      <c r="B8" s="24"/>
      <c r="C8" s="13" t="s">
        <v>2</v>
      </c>
      <c r="D8" s="14" t="s">
        <v>0</v>
      </c>
      <c r="E8" s="13" t="s">
        <v>2</v>
      </c>
      <c r="F8" s="14" t="s">
        <v>0</v>
      </c>
      <c r="G8" s="15" t="s">
        <v>17</v>
      </c>
    </row>
    <row r="9" spans="2:7" ht="12.75" customHeight="1">
      <c r="B9" s="7" t="s">
        <v>3</v>
      </c>
      <c r="C9" s="5">
        <v>871430862</v>
      </c>
      <c r="D9" s="6">
        <f>IF(C9=0,"--",IF(((C9/$C$9)*100)&lt;0.01,"--",(C9/$C$9)*100))</f>
        <v>100</v>
      </c>
      <c r="E9" s="5">
        <v>903902036</v>
      </c>
      <c r="F9" s="6">
        <f>IF(E9=0,"--",IF(((E9/$E$9)*100)&lt;0.01,"--",(E9/$E$9)*100))</f>
        <v>100</v>
      </c>
      <c r="G9" s="6">
        <f>IF(F9=0,"--",IF((((C9-E9)/E9)*100)&gt;1000,"--",((C9-E9)/E9)*100))</f>
        <v>-3.592333317855255</v>
      </c>
    </row>
    <row r="10" spans="2:7" ht="12.75" customHeight="1">
      <c r="B10" s="7"/>
      <c r="C10" s="5"/>
      <c r="D10" s="6"/>
      <c r="E10" s="5"/>
      <c r="F10" s="6"/>
      <c r="G10" s="6"/>
    </row>
    <row r="11" spans="2:7" ht="12.75" customHeight="1">
      <c r="B11" s="25" t="s">
        <v>9</v>
      </c>
      <c r="C11" s="5">
        <f>SUM(C13:C52:C53)</f>
        <v>625826418</v>
      </c>
      <c r="D11" s="6">
        <f>IF(C11=0,"--",IF(((C11/$C$9)*100)&lt;0.01,"--",(C11/$C$9)*100))</f>
        <v>71.81595755785844</v>
      </c>
      <c r="E11" s="5">
        <f>SUM(E13:E53:E52)</f>
        <v>558438752</v>
      </c>
      <c r="F11" s="6">
        <f>IF(E11=0,"--",IF(((E11/$E$9)*100)&lt;0.01,"--",(E11/$E$9)*100))</f>
        <v>61.780893256003246</v>
      </c>
      <c r="G11" s="6">
        <f>IF(F11=0,"--",IF((((C11-E11)/E11)*100)&gt;1000,"--",((C11-E11)/E11)*100))</f>
        <v>12.067154322413499</v>
      </c>
    </row>
    <row r="12" ht="12.75" customHeight="1"/>
    <row r="13" spans="1:7" ht="12.75" customHeight="1">
      <c r="A13" s="33">
        <v>1</v>
      </c>
      <c r="B13" s="34" t="s">
        <v>18</v>
      </c>
      <c r="C13" s="35">
        <v>95066052</v>
      </c>
      <c r="D13" s="36">
        <f aca="true" t="shared" si="0" ref="D13:D52">IF(C13=0,"--",IF(((C13/$C$9)*100)&lt;0.01,"--",(C13/$C$9)*100))</f>
        <v>10.90919040689197</v>
      </c>
      <c r="E13" s="35">
        <v>24258852</v>
      </c>
      <c r="F13" s="36">
        <f aca="true" t="shared" si="1" ref="F13:F52">IF(E13=0,"--",IF(((E13/$E$9)*100)&lt;0.01,"--",(E13/$E$9)*100))</f>
        <v>2.6837921626276766</v>
      </c>
      <c r="G13" s="37" t="s">
        <v>19</v>
      </c>
    </row>
    <row r="14" spans="1:7" ht="12.75" customHeight="1">
      <c r="A14" s="38">
        <v>2</v>
      </c>
      <c r="B14" s="39" t="s">
        <v>20</v>
      </c>
      <c r="C14" s="40">
        <v>58107463</v>
      </c>
      <c r="D14" s="41">
        <f t="shared" si="0"/>
        <v>6.66805199745152</v>
      </c>
      <c r="E14" s="40">
        <v>52869178</v>
      </c>
      <c r="F14" s="41">
        <f t="shared" si="1"/>
        <v>5.8489942376897135</v>
      </c>
      <c r="G14" s="42" t="s">
        <v>21</v>
      </c>
    </row>
    <row r="15" spans="1:7" ht="12.75" customHeight="1">
      <c r="A15" s="38">
        <v>3</v>
      </c>
      <c r="B15" s="39" t="s">
        <v>22</v>
      </c>
      <c r="C15" s="40">
        <v>57963928</v>
      </c>
      <c r="D15" s="41">
        <f t="shared" si="0"/>
        <v>6.651580811238242</v>
      </c>
      <c r="E15" s="40">
        <v>61967175</v>
      </c>
      <c r="F15" s="41">
        <f t="shared" si="1"/>
        <v>6.855518909352252</v>
      </c>
      <c r="G15" s="42" t="s">
        <v>23</v>
      </c>
    </row>
    <row r="16" spans="1:7" ht="12.75" customHeight="1">
      <c r="A16" s="18">
        <v>4</v>
      </c>
      <c r="B16" s="4" t="s">
        <v>24</v>
      </c>
      <c r="C16" s="5">
        <v>40805646</v>
      </c>
      <c r="D16" s="6">
        <f t="shared" si="0"/>
        <v>4.682602806417475</v>
      </c>
      <c r="E16" s="5">
        <v>23172606</v>
      </c>
      <c r="F16" s="6">
        <f t="shared" si="1"/>
        <v>2.563619184059455</v>
      </c>
      <c r="G16" s="16" t="s">
        <v>25</v>
      </c>
    </row>
    <row r="17" spans="1:7" ht="12.75" customHeight="1">
      <c r="A17" s="38">
        <v>5</v>
      </c>
      <c r="B17" s="39" t="s">
        <v>26</v>
      </c>
      <c r="C17" s="40">
        <v>32568071</v>
      </c>
      <c r="D17" s="41">
        <f t="shared" si="0"/>
        <v>3.737309799340111</v>
      </c>
      <c r="E17" s="40">
        <v>9471606</v>
      </c>
      <c r="F17" s="41">
        <f t="shared" si="1"/>
        <v>1.0478575799999637</v>
      </c>
      <c r="G17" s="42" t="s">
        <v>27</v>
      </c>
    </row>
    <row r="18" spans="1:7" ht="12.75" customHeight="1">
      <c r="A18" s="38">
        <v>6</v>
      </c>
      <c r="B18" s="39" t="s">
        <v>28</v>
      </c>
      <c r="C18" s="40">
        <v>29223103</v>
      </c>
      <c r="D18" s="41">
        <f t="shared" si="0"/>
        <v>3.3534620214081885</v>
      </c>
      <c r="E18" s="40">
        <v>28766700</v>
      </c>
      <c r="F18" s="41">
        <f t="shared" si="1"/>
        <v>3.1825019586525194</v>
      </c>
      <c r="G18" s="42" t="s">
        <v>29</v>
      </c>
    </row>
    <row r="19" spans="1:7" ht="12.75" customHeight="1">
      <c r="A19" s="38">
        <v>7</v>
      </c>
      <c r="B19" s="39" t="s">
        <v>30</v>
      </c>
      <c r="C19" s="40">
        <v>26659654</v>
      </c>
      <c r="D19" s="41">
        <f t="shared" si="0"/>
        <v>3.0592965159409284</v>
      </c>
      <c r="E19" s="40">
        <v>25881838</v>
      </c>
      <c r="F19" s="41">
        <f t="shared" si="1"/>
        <v>2.863345469884526</v>
      </c>
      <c r="G19" s="42" t="s">
        <v>31</v>
      </c>
    </row>
    <row r="20" spans="1:7" ht="12.75" customHeight="1">
      <c r="A20" s="38">
        <v>8</v>
      </c>
      <c r="B20" s="39" t="s">
        <v>32</v>
      </c>
      <c r="C20" s="40">
        <v>21852747</v>
      </c>
      <c r="D20" s="41">
        <f t="shared" si="0"/>
        <v>2.5076856871750315</v>
      </c>
      <c r="E20" s="40">
        <v>22361465</v>
      </c>
      <c r="F20" s="41">
        <f t="shared" si="1"/>
        <v>2.4738814727041945</v>
      </c>
      <c r="G20" s="42" t="s">
        <v>33</v>
      </c>
    </row>
    <row r="21" spans="1:7" s="28" customFormat="1" ht="12.75" customHeight="1">
      <c r="A21" s="38">
        <v>9</v>
      </c>
      <c r="B21" s="39" t="s">
        <v>34</v>
      </c>
      <c r="C21" s="40">
        <v>16603122</v>
      </c>
      <c r="D21" s="41">
        <f t="shared" si="0"/>
        <v>1.9052712870295383</v>
      </c>
      <c r="E21" s="40">
        <v>15184902</v>
      </c>
      <c r="F21" s="41">
        <f t="shared" si="1"/>
        <v>1.6799278456321565</v>
      </c>
      <c r="G21" s="42" t="s">
        <v>35</v>
      </c>
    </row>
    <row r="22" spans="1:7" ht="12.75" customHeight="1">
      <c r="A22" s="33">
        <v>10</v>
      </c>
      <c r="B22" s="34" t="s">
        <v>36</v>
      </c>
      <c r="C22" s="35">
        <v>15610938</v>
      </c>
      <c r="D22" s="36">
        <f t="shared" si="0"/>
        <v>1.7914144059772812</v>
      </c>
      <c r="E22" s="35">
        <v>12522018</v>
      </c>
      <c r="F22" s="36">
        <f t="shared" si="1"/>
        <v>1.3853291066157085</v>
      </c>
      <c r="G22" s="37" t="s">
        <v>37</v>
      </c>
    </row>
    <row r="23" spans="1:7" ht="12.75" customHeight="1">
      <c r="A23" s="38">
        <v>11</v>
      </c>
      <c r="B23" s="39" t="s">
        <v>38</v>
      </c>
      <c r="C23" s="40">
        <v>14892053</v>
      </c>
      <c r="D23" s="41">
        <f t="shared" si="0"/>
        <v>1.708919622816847</v>
      </c>
      <c r="E23" s="40">
        <v>15189415</v>
      </c>
      <c r="F23" s="41">
        <f t="shared" si="1"/>
        <v>1.6804271254014524</v>
      </c>
      <c r="G23" s="42" t="s">
        <v>39</v>
      </c>
    </row>
    <row r="24" spans="1:7" ht="12.75" customHeight="1">
      <c r="A24" s="18">
        <v>12</v>
      </c>
      <c r="B24" s="4" t="s">
        <v>40</v>
      </c>
      <c r="C24" s="5">
        <v>12666560</v>
      </c>
      <c r="D24" s="6">
        <f t="shared" si="0"/>
        <v>1.4535358514764194</v>
      </c>
      <c r="E24" s="5">
        <v>10807343</v>
      </c>
      <c r="F24" s="6">
        <f t="shared" si="1"/>
        <v>1.195632111619671</v>
      </c>
      <c r="G24" s="16" t="s">
        <v>41</v>
      </c>
    </row>
    <row r="25" spans="1:7" ht="12.75" customHeight="1">
      <c r="A25" s="38">
        <v>13</v>
      </c>
      <c r="B25" s="39" t="s">
        <v>42</v>
      </c>
      <c r="C25" s="40">
        <v>12032557</v>
      </c>
      <c r="D25" s="41">
        <f t="shared" si="0"/>
        <v>1.3807816000898072</v>
      </c>
      <c r="E25" s="40">
        <v>6499791</v>
      </c>
      <c r="F25" s="41">
        <f t="shared" si="1"/>
        <v>0.7190813540771801</v>
      </c>
      <c r="G25" s="42" t="s">
        <v>43</v>
      </c>
    </row>
    <row r="26" spans="1:7" ht="12.75" customHeight="1">
      <c r="A26" s="33">
        <v>14</v>
      </c>
      <c r="B26" s="34" t="s">
        <v>44</v>
      </c>
      <c r="C26" s="35">
        <v>10841309</v>
      </c>
      <c r="D26" s="36">
        <f t="shared" si="0"/>
        <v>1.244081369245791</v>
      </c>
      <c r="E26" s="35">
        <v>19914658</v>
      </c>
      <c r="F26" s="36">
        <f t="shared" si="1"/>
        <v>2.2031876472064944</v>
      </c>
      <c r="G26" s="37" t="s">
        <v>45</v>
      </c>
    </row>
    <row r="27" spans="1:7" ht="12.75" customHeight="1">
      <c r="A27" s="33">
        <v>15</v>
      </c>
      <c r="B27" s="34" t="s">
        <v>46</v>
      </c>
      <c r="C27" s="35">
        <v>10589210</v>
      </c>
      <c r="D27" s="36">
        <f t="shared" si="0"/>
        <v>1.2151520518445904</v>
      </c>
      <c r="E27" s="35">
        <v>12277944</v>
      </c>
      <c r="F27" s="36">
        <f t="shared" si="1"/>
        <v>1.3583268441714185</v>
      </c>
      <c r="G27" s="37" t="s">
        <v>47</v>
      </c>
    </row>
    <row r="28" spans="1:7" ht="12.75" customHeight="1">
      <c r="A28" s="18">
        <v>16</v>
      </c>
      <c r="B28" s="4" t="s">
        <v>48</v>
      </c>
      <c r="C28" s="5">
        <v>9853957</v>
      </c>
      <c r="D28" s="6">
        <f t="shared" si="0"/>
        <v>1.130778978539321</v>
      </c>
      <c r="E28" s="5">
        <v>13959601</v>
      </c>
      <c r="F28" s="6">
        <f t="shared" si="1"/>
        <v>1.5443710096920282</v>
      </c>
      <c r="G28" s="16" t="s">
        <v>49</v>
      </c>
    </row>
    <row r="29" spans="1:7" ht="12.75" customHeight="1">
      <c r="A29" s="38">
        <v>17</v>
      </c>
      <c r="B29" s="39" t="s">
        <v>50</v>
      </c>
      <c r="C29" s="40">
        <v>9690227</v>
      </c>
      <c r="D29" s="41">
        <f t="shared" si="0"/>
        <v>1.1119903394011308</v>
      </c>
      <c r="E29" s="40">
        <v>6380158</v>
      </c>
      <c r="F29" s="41">
        <f t="shared" si="1"/>
        <v>0.7058461808797165</v>
      </c>
      <c r="G29" s="42" t="s">
        <v>51</v>
      </c>
    </row>
    <row r="30" spans="1:7" ht="12.75" customHeight="1">
      <c r="A30" s="38">
        <v>18</v>
      </c>
      <c r="B30" s="39" t="s">
        <v>52</v>
      </c>
      <c r="C30" s="40">
        <v>9460659</v>
      </c>
      <c r="D30" s="41">
        <f t="shared" si="0"/>
        <v>1.0856465397939967</v>
      </c>
      <c r="E30" s="40">
        <v>295300</v>
      </c>
      <c r="F30" s="41">
        <f t="shared" si="1"/>
        <v>0.032669469504325796</v>
      </c>
      <c r="G30" s="42" t="s">
        <v>53</v>
      </c>
    </row>
    <row r="31" spans="1:7" ht="12.75" customHeight="1">
      <c r="A31" s="38">
        <v>19</v>
      </c>
      <c r="B31" s="39" t="s">
        <v>54</v>
      </c>
      <c r="C31" s="40">
        <v>8935188</v>
      </c>
      <c r="D31" s="41">
        <f t="shared" si="0"/>
        <v>1.0253467474738116</v>
      </c>
      <c r="E31" s="40">
        <v>27895267</v>
      </c>
      <c r="F31" s="41">
        <f t="shared" si="1"/>
        <v>3.086094055440318</v>
      </c>
      <c r="G31" s="42" t="s">
        <v>55</v>
      </c>
    </row>
    <row r="32" spans="1:7" ht="12.75" customHeight="1">
      <c r="A32" s="38">
        <v>20</v>
      </c>
      <c r="B32" s="39" t="s">
        <v>56</v>
      </c>
      <c r="C32" s="40">
        <v>8765845</v>
      </c>
      <c r="D32" s="41">
        <f t="shared" si="0"/>
        <v>1.0059139952745901</v>
      </c>
      <c r="E32" s="40">
        <v>5421475</v>
      </c>
      <c r="F32" s="41">
        <f t="shared" si="1"/>
        <v>0.5997856829697417</v>
      </c>
      <c r="G32" s="42" t="s">
        <v>57</v>
      </c>
    </row>
    <row r="33" spans="1:7" ht="12.75" customHeight="1">
      <c r="A33" s="38">
        <v>21</v>
      </c>
      <c r="B33" s="39" t="s">
        <v>58</v>
      </c>
      <c r="C33" s="40">
        <v>7920883</v>
      </c>
      <c r="D33" s="41">
        <f t="shared" si="0"/>
        <v>0.9089513976841459</v>
      </c>
      <c r="E33" s="40">
        <v>8193655</v>
      </c>
      <c r="F33" s="41">
        <f t="shared" si="1"/>
        <v>0.906475997803815</v>
      </c>
      <c r="G33" s="42" t="s">
        <v>59</v>
      </c>
    </row>
    <row r="34" spans="1:7" ht="12.75" customHeight="1">
      <c r="A34" s="18">
        <v>22</v>
      </c>
      <c r="B34" s="4" t="s">
        <v>60</v>
      </c>
      <c r="C34" s="5">
        <v>7585464</v>
      </c>
      <c r="D34" s="6">
        <f t="shared" si="0"/>
        <v>0.8704607939396114</v>
      </c>
      <c r="E34" s="5">
        <v>10933182</v>
      </c>
      <c r="F34" s="6">
        <f t="shared" si="1"/>
        <v>1.2095538636445775</v>
      </c>
      <c r="G34" s="16" t="s">
        <v>61</v>
      </c>
    </row>
    <row r="35" spans="1:7" ht="12.75" customHeight="1">
      <c r="A35" s="38">
        <v>23</v>
      </c>
      <c r="B35" s="39" t="s">
        <v>62</v>
      </c>
      <c r="C35" s="40">
        <v>7252217</v>
      </c>
      <c r="D35" s="41">
        <f t="shared" si="0"/>
        <v>0.8322194354415693</v>
      </c>
      <c r="E35" s="40">
        <v>33622492</v>
      </c>
      <c r="F35" s="41">
        <f t="shared" si="1"/>
        <v>3.7197053066489607</v>
      </c>
      <c r="G35" s="42" t="s">
        <v>63</v>
      </c>
    </row>
    <row r="36" spans="1:7" ht="12.75" customHeight="1">
      <c r="A36" s="38">
        <v>24</v>
      </c>
      <c r="B36" s="39" t="s">
        <v>64</v>
      </c>
      <c r="C36" s="40">
        <v>7225205</v>
      </c>
      <c r="D36" s="41">
        <f t="shared" si="0"/>
        <v>0.8291197058843665</v>
      </c>
      <c r="E36" s="40">
        <v>7093212</v>
      </c>
      <c r="F36" s="41">
        <f t="shared" si="1"/>
        <v>0.7847323844284382</v>
      </c>
      <c r="G36" s="42" t="s">
        <v>65</v>
      </c>
    </row>
    <row r="37" spans="1:7" ht="12.75" customHeight="1">
      <c r="A37" s="38">
        <v>25</v>
      </c>
      <c r="B37" s="39" t="s">
        <v>66</v>
      </c>
      <c r="C37" s="40">
        <v>7153003</v>
      </c>
      <c r="D37" s="41">
        <f t="shared" si="0"/>
        <v>0.8208342522530492</v>
      </c>
      <c r="E37" s="40">
        <v>1797750</v>
      </c>
      <c r="F37" s="41">
        <f t="shared" si="1"/>
        <v>0.19888770335726957</v>
      </c>
      <c r="G37" s="42" t="s">
        <v>67</v>
      </c>
    </row>
    <row r="38" spans="1:7" ht="12.75" customHeight="1">
      <c r="A38" s="33">
        <v>26</v>
      </c>
      <c r="B38" s="34" t="s">
        <v>68</v>
      </c>
      <c r="C38" s="35">
        <v>7013313</v>
      </c>
      <c r="D38" s="36">
        <f t="shared" si="0"/>
        <v>0.8048042943881876</v>
      </c>
      <c r="E38" s="35">
        <v>13235554</v>
      </c>
      <c r="F38" s="36">
        <f t="shared" si="1"/>
        <v>1.4642686345271159</v>
      </c>
      <c r="G38" s="37" t="s">
        <v>69</v>
      </c>
    </row>
    <row r="39" spans="1:7" ht="12.75" customHeight="1">
      <c r="A39" s="38">
        <v>27</v>
      </c>
      <c r="B39" s="39" t="s">
        <v>70</v>
      </c>
      <c r="C39" s="40">
        <v>6925068</v>
      </c>
      <c r="D39" s="41">
        <f t="shared" si="0"/>
        <v>0.7946778455959711</v>
      </c>
      <c r="E39" s="40">
        <v>28247660</v>
      </c>
      <c r="F39" s="41">
        <f t="shared" si="1"/>
        <v>3.1250798067679093</v>
      </c>
      <c r="G39" s="42" t="s">
        <v>71</v>
      </c>
    </row>
    <row r="40" spans="1:7" ht="12.75" customHeight="1">
      <c r="A40" s="38">
        <v>28</v>
      </c>
      <c r="B40" s="39" t="s">
        <v>72</v>
      </c>
      <c r="C40" s="40">
        <v>6863790</v>
      </c>
      <c r="D40" s="41">
        <f t="shared" si="0"/>
        <v>0.7876459624401047</v>
      </c>
      <c r="E40" s="40">
        <v>5773420</v>
      </c>
      <c r="F40" s="41">
        <f t="shared" si="1"/>
        <v>0.6387218714042149</v>
      </c>
      <c r="G40" s="42" t="s">
        <v>73</v>
      </c>
    </row>
    <row r="41" spans="1:7" ht="12.75" customHeight="1">
      <c r="A41" s="18">
        <v>29</v>
      </c>
      <c r="B41" s="4" t="s">
        <v>74</v>
      </c>
      <c r="C41" s="5">
        <v>6613849</v>
      </c>
      <c r="D41" s="6">
        <f t="shared" si="0"/>
        <v>0.7589642837322418</v>
      </c>
      <c r="E41" s="5">
        <v>6103316</v>
      </c>
      <c r="F41" s="6">
        <f t="shared" si="1"/>
        <v>0.6752187468244623</v>
      </c>
      <c r="G41" s="16" t="s">
        <v>75</v>
      </c>
    </row>
    <row r="42" spans="1:7" ht="12.75" customHeight="1">
      <c r="A42" s="38">
        <v>30</v>
      </c>
      <c r="B42" s="39" t="s">
        <v>76</v>
      </c>
      <c r="C42" s="40">
        <v>5975356</v>
      </c>
      <c r="D42" s="41">
        <f t="shared" si="0"/>
        <v>0.6856947877983234</v>
      </c>
      <c r="E42" s="40">
        <v>2262246</v>
      </c>
      <c r="F42" s="41">
        <f t="shared" si="1"/>
        <v>0.25027557300468345</v>
      </c>
      <c r="G42" s="42" t="s">
        <v>77</v>
      </c>
    </row>
    <row r="43" spans="1:7" ht="12.75" customHeight="1">
      <c r="A43" s="33">
        <v>31</v>
      </c>
      <c r="B43" s="34" t="s">
        <v>78</v>
      </c>
      <c r="C43" s="35">
        <v>5939750</v>
      </c>
      <c r="D43" s="36">
        <f t="shared" si="0"/>
        <v>0.6816088641120447</v>
      </c>
      <c r="E43" s="35">
        <v>2786792</v>
      </c>
      <c r="F43" s="36">
        <f t="shared" si="1"/>
        <v>0.30830686169623805</v>
      </c>
      <c r="G43" s="37" t="s">
        <v>79</v>
      </c>
    </row>
    <row r="44" spans="1:7" ht="12.75" customHeight="1">
      <c r="A44" s="38">
        <v>32</v>
      </c>
      <c r="B44" s="39" t="s">
        <v>80</v>
      </c>
      <c r="C44" s="40">
        <v>5811175</v>
      </c>
      <c r="D44" s="41">
        <f t="shared" si="0"/>
        <v>0.666854394697809</v>
      </c>
      <c r="E44" s="40">
        <v>415559</v>
      </c>
      <c r="F44" s="41">
        <f t="shared" si="1"/>
        <v>0.04597389799440611</v>
      </c>
      <c r="G44" s="42" t="s">
        <v>53</v>
      </c>
    </row>
    <row r="45" spans="1:7" ht="12.75" customHeight="1">
      <c r="A45" s="18">
        <v>33</v>
      </c>
      <c r="B45" s="4" t="s">
        <v>81</v>
      </c>
      <c r="C45" s="5">
        <v>5769381</v>
      </c>
      <c r="D45" s="6">
        <f t="shared" si="0"/>
        <v>0.6620583745173808</v>
      </c>
      <c r="E45" s="5">
        <v>9597743</v>
      </c>
      <c r="F45" s="6">
        <f t="shared" si="1"/>
        <v>1.0618123001993105</v>
      </c>
      <c r="G45" s="16" t="s">
        <v>82</v>
      </c>
    </row>
    <row r="46" spans="1:7" ht="12.75" customHeight="1">
      <c r="A46" s="38">
        <v>34</v>
      </c>
      <c r="B46" s="39" t="s">
        <v>83</v>
      </c>
      <c r="C46" s="40">
        <v>5708787</v>
      </c>
      <c r="D46" s="41">
        <f t="shared" si="0"/>
        <v>0.655104982958476</v>
      </c>
      <c r="E46" s="40">
        <v>6667682</v>
      </c>
      <c r="F46" s="41">
        <f t="shared" si="1"/>
        <v>0.7376553801677685</v>
      </c>
      <c r="G46" s="42" t="s">
        <v>84</v>
      </c>
    </row>
    <row r="47" spans="1:7" ht="12.75" customHeight="1">
      <c r="A47" s="38">
        <v>35</v>
      </c>
      <c r="B47" s="39" t="s">
        <v>85</v>
      </c>
      <c r="C47" s="40">
        <v>5415115</v>
      </c>
      <c r="D47" s="41">
        <f t="shared" si="0"/>
        <v>0.6214050059659236</v>
      </c>
      <c r="E47" s="40">
        <v>1888544</v>
      </c>
      <c r="F47" s="41">
        <f t="shared" si="1"/>
        <v>0.20893237594167782</v>
      </c>
      <c r="G47" s="42" t="s">
        <v>86</v>
      </c>
    </row>
    <row r="48" spans="1:7" ht="12.75" customHeight="1">
      <c r="A48" s="38">
        <v>36</v>
      </c>
      <c r="B48" s="39" t="s">
        <v>87</v>
      </c>
      <c r="C48" s="40">
        <v>5334401</v>
      </c>
      <c r="D48" s="41">
        <f t="shared" si="0"/>
        <v>0.6121427680168618</v>
      </c>
      <c r="E48" s="40">
        <v>6092658</v>
      </c>
      <c r="F48" s="41">
        <f t="shared" si="1"/>
        <v>0.6740396367466529</v>
      </c>
      <c r="G48" s="42" t="s">
        <v>88</v>
      </c>
    </row>
    <row r="49" spans="1:7" ht="12.75" customHeight="1">
      <c r="A49" s="38">
        <v>37</v>
      </c>
      <c r="B49" s="39" t="s">
        <v>89</v>
      </c>
      <c r="C49" s="40">
        <v>5255512</v>
      </c>
      <c r="D49" s="41">
        <f t="shared" si="0"/>
        <v>0.6030899557468278</v>
      </c>
      <c r="E49" s="40">
        <v>9472824</v>
      </c>
      <c r="F49" s="41">
        <f t="shared" si="1"/>
        <v>1.04799232911563</v>
      </c>
      <c r="G49" s="42" t="s">
        <v>90</v>
      </c>
    </row>
    <row r="50" spans="1:7" ht="12.75" customHeight="1">
      <c r="A50" s="33">
        <v>38</v>
      </c>
      <c r="B50" s="34" t="s">
        <v>91</v>
      </c>
      <c r="C50" s="35">
        <v>4790659</v>
      </c>
      <c r="D50" s="36">
        <f t="shared" si="0"/>
        <v>0.5497463090766689</v>
      </c>
      <c r="E50" s="35">
        <v>4255014</v>
      </c>
      <c r="F50" s="36">
        <f t="shared" si="1"/>
        <v>0.47073840200975053</v>
      </c>
      <c r="G50" s="37" t="s">
        <v>92</v>
      </c>
    </row>
    <row r="51" spans="1:7" ht="12.75" customHeight="1">
      <c r="A51" s="33">
        <v>39</v>
      </c>
      <c r="B51" s="34" t="s">
        <v>93</v>
      </c>
      <c r="C51" s="35">
        <v>4627602</v>
      </c>
      <c r="D51" s="36">
        <f t="shared" si="0"/>
        <v>0.5310348992436763</v>
      </c>
      <c r="E51" s="35">
        <v>963705</v>
      </c>
      <c r="F51" s="36">
        <f t="shared" si="1"/>
        <v>0.10661608909131828</v>
      </c>
      <c r="G51" s="37" t="s">
        <v>94</v>
      </c>
    </row>
    <row r="52" spans="1:7" ht="12.75" customHeight="1">
      <c r="A52" s="33">
        <v>40</v>
      </c>
      <c r="B52" s="34" t="s">
        <v>95</v>
      </c>
      <c r="C52" s="35">
        <v>4457599</v>
      </c>
      <c r="D52" s="36">
        <f t="shared" si="0"/>
        <v>0.5115264095386146</v>
      </c>
      <c r="E52" s="35">
        <v>3938452</v>
      </c>
      <c r="F52" s="36">
        <f t="shared" si="1"/>
        <v>0.4357166864485301</v>
      </c>
      <c r="G52" s="37" t="s">
        <v>96</v>
      </c>
    </row>
    <row r="53" ht="12.75" customHeight="1">
      <c r="G53" s="17"/>
    </row>
    <row r="54" spans="2:7" ht="12.75" customHeight="1">
      <c r="B54" s="25" t="s">
        <v>10</v>
      </c>
      <c r="C54" s="5">
        <f>C9-C11</f>
        <v>245604444</v>
      </c>
      <c r="D54" s="6">
        <f>D9-D11</f>
        <v>28.18404244214156</v>
      </c>
      <c r="E54" s="5">
        <f>E9-E11</f>
        <v>345463284</v>
      </c>
      <c r="F54" s="6">
        <f>F9-F11</f>
        <v>38.219106743996754</v>
      </c>
      <c r="G54" s="16">
        <f>IF(E54=0,"--",IF((((C54-E54)/E54)*100)&gt;1000,"--",((C54-E54)/E54)*100))</f>
        <v>-28.90577512138743</v>
      </c>
    </row>
    <row r="56" spans="1:7" ht="12.75" customHeight="1">
      <c r="A56" s="27" t="s">
        <v>5</v>
      </c>
      <c r="C56" s="29"/>
      <c r="D56" s="30"/>
      <c r="E56" s="29"/>
      <c r="F56" s="30"/>
      <c r="G56" s="30"/>
    </row>
    <row r="59" ht="15"/>
  </sheetData>
  <sheetProtection/>
  <mergeCells count="2">
    <mergeCell ref="C6:D6"/>
    <mergeCell ref="E6:F6"/>
  </mergeCells>
  <printOptions horizontalCentered="1"/>
  <pageMargins left="0.2362204724409449" right="0.2362204724409449" top="0.7480314960629921" bottom="0.7480314960629921" header="0.31496062992125984" footer="0.31496062992125984"/>
  <pageSetup orientation="portrait" paperSize="9" scale="99" r:id="rId2"/>
  <headerFooter>
    <oddFooter>&amp;L&amp;"-,Negrito"&amp;6Fonte: SECEX&amp;C&amp;6Página &amp;P</oddFooter>
  </headerFooter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2016-02-16T13:49:59Z</dcterms:modified>
  <cp:category/>
  <cp:version/>
  <cp:contentType/>
  <cp:contentStatus/>
</cp:coreProperties>
</file>